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AECIL" sheetId="1" r:id="rId1"/>
    <sheet name="Plan3" sheetId="2" r:id="rId2"/>
  </sheets>
  <definedNames>
    <definedName name="_xlnm.Print_Area" localSheetId="0">'SAECIL'!$A$1:$G$72</definedName>
  </definedNames>
  <calcPr fullCalcOnLoad="1"/>
</workbook>
</file>

<file path=xl/sharedStrings.xml><?xml version="1.0" encoding="utf-8"?>
<sst xmlns="http://schemas.openxmlformats.org/spreadsheetml/2006/main" count="109" uniqueCount="88">
  <si>
    <t>ITEM</t>
  </si>
  <si>
    <t>DISCRIMINAÇÃO DO SERVIÇO</t>
  </si>
  <si>
    <t>QTD</t>
  </si>
  <si>
    <t>UNID</t>
  </si>
  <si>
    <t>1.</t>
  </si>
  <si>
    <t>SERVIÇOS PRELIMINÁRES</t>
  </si>
  <si>
    <t>1.1</t>
  </si>
  <si>
    <t>vb</t>
  </si>
  <si>
    <t>2.</t>
  </si>
  <si>
    <t>SERVIÇOS TÉCNICOS</t>
  </si>
  <si>
    <t>2.1</t>
  </si>
  <si>
    <t>m</t>
  </si>
  <si>
    <t>MOBILIZAÇÃO E DESMOBILIZAÇÃO DE MÁQUINAS E EQUIPAMENTOS</t>
  </si>
  <si>
    <t>Mobillização e desmobilização de máquinas e equipamentos</t>
  </si>
  <si>
    <t>3.1</t>
  </si>
  <si>
    <t>3.</t>
  </si>
  <si>
    <t>Sinalização de tráfego</t>
  </si>
  <si>
    <t>4.</t>
  </si>
  <si>
    <t>MOVIMENTO DE TERRA</t>
  </si>
  <si>
    <t>4.1</t>
  </si>
  <si>
    <t>4.1.1</t>
  </si>
  <si>
    <t>4.2</t>
  </si>
  <si>
    <t>Aterro de Valas, Poços e Cavas</t>
  </si>
  <si>
    <t>4.2.1</t>
  </si>
  <si>
    <t>5.</t>
  </si>
  <si>
    <t>ASSENTAMENTO</t>
  </si>
  <si>
    <t>5.1</t>
  </si>
  <si>
    <t>5.1.1</t>
  </si>
  <si>
    <t>6.</t>
  </si>
  <si>
    <t>PAVIMENTAÇÃO</t>
  </si>
  <si>
    <t>6.1</t>
  </si>
  <si>
    <t>6.1.1</t>
  </si>
  <si>
    <t>Levantamento de Pavimentação</t>
  </si>
  <si>
    <t xml:space="preserve">6.2 </t>
  </si>
  <si>
    <t>6.2.1</t>
  </si>
  <si>
    <t>6.3</t>
  </si>
  <si>
    <t>Execução de Pavimentação</t>
  </si>
  <si>
    <t>6.3.1</t>
  </si>
  <si>
    <t>7.</t>
  </si>
  <si>
    <t>LIGAÇÕES PREDIAIS</t>
  </si>
  <si>
    <t>7.1.1</t>
  </si>
  <si>
    <t>Ligações Domiciliares de Água</t>
  </si>
  <si>
    <t>7.1</t>
  </si>
  <si>
    <t>Tubos Ø 60 mm classe 15</t>
  </si>
  <si>
    <t>un</t>
  </si>
  <si>
    <t>8.</t>
  </si>
  <si>
    <t>8.1</t>
  </si>
  <si>
    <t>INTERLIGAÇÕES</t>
  </si>
  <si>
    <t>Execução de capeamento de redes antigas, inclusive materiais</t>
  </si>
  <si>
    <t>SAECIL - SUPERINTENDÊNCIA DE ÁGUA E ESGOTO DA CIDADE DE LEME  - SP</t>
  </si>
  <si>
    <t>VALOR TOTAL (R$)</t>
  </si>
  <si>
    <t>VALOR   UNIT. (R$)</t>
  </si>
  <si>
    <t>Sub Total</t>
  </si>
  <si>
    <t>VALOR TOTAL DA OBRA</t>
  </si>
  <si>
    <t>Assentamento e Transporte de Tubos e Peças em PVC PBA para Redes de Distribuição de Água</t>
  </si>
  <si>
    <t>Aterro de valas, poços e cavas compactados mecanicamente, com controle de G.C. &gt; 95% de Proctor Normal</t>
  </si>
  <si>
    <t xml:space="preserve"> </t>
  </si>
  <si>
    <t>Mão de obra para ligações domiciliares de água - interligação do ramal de água à rede</t>
  </si>
  <si>
    <t>CÓDIGO</t>
  </si>
  <si>
    <t>030112</t>
  </si>
  <si>
    <t>040853</t>
  </si>
  <si>
    <t>090651</t>
  </si>
  <si>
    <t>110101</t>
  </si>
  <si>
    <t>DATA BASE SABESP NOV/ 2015</t>
  </si>
  <si>
    <t>Levantamento de pavimentação asfáltica</t>
  </si>
  <si>
    <t>Pavimentação Asfáltica</t>
  </si>
  <si>
    <t>Subbase em brita ou macadame hidráulico</t>
  </si>
  <si>
    <t>100452</t>
  </si>
  <si>
    <t>m²</t>
  </si>
  <si>
    <t>m³</t>
  </si>
  <si>
    <t xml:space="preserve">Execução de passeios em mosaico </t>
  </si>
  <si>
    <t>Locação de rede de água</t>
  </si>
  <si>
    <t>Escavação mecanizada de valas em solo não rochoso</t>
  </si>
  <si>
    <t xml:space="preserve">Escavação mecanizada de valas, em solo não rochoso, com profundidade até 1,25 m
</t>
  </si>
  <si>
    <t>040655</t>
  </si>
  <si>
    <t>020201</t>
  </si>
  <si>
    <t>MATERIAL</t>
  </si>
  <si>
    <t>TÊ DE SERVICO INTEGRADO EM POLIPROPILENO PARA RAMAIS PREDIAIS - DN 50 X
20 MM - NTS 175</t>
  </si>
  <si>
    <t>unit.</t>
  </si>
  <si>
    <t>REGISTRO DE PASSEIO EM PVC PARA RAMAL PREDIAL EM PEAD - D=20 MM</t>
  </si>
  <si>
    <t>VALOR TOTAL MATERIAL</t>
  </si>
  <si>
    <t>VALOR TOTAL MÃO DE OBRA</t>
  </si>
  <si>
    <t>MÃO DE OBRA</t>
  </si>
  <si>
    <t>SUBSTITUIÇÃO DE REDE DE ABASTECIMENTO DE ÁGUA( VILA SÃO JOÃO E VILA SANTUCCI)</t>
  </si>
  <si>
    <t>Leme, Junho de 2016</t>
  </si>
  <si>
    <t>DISCRIMINAÇÃO DO MATERIAL</t>
  </si>
  <si>
    <t>TUBO PEAD AZUL ÁGUA PE 80 - PN12,5 - DE 20 MM - NTS 048</t>
  </si>
  <si>
    <t>ANEXO II - PLANILHA ORÇAMENTÁRIA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</si>
</sst>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_);\(0.00\)"/>
    <numFmt numFmtId="174" formatCode="&quot;R$&quot;\ #,##0.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medium"/>
      <right style="medium"/>
      <top style="medium"/>
      <bottom style="medium"/>
    </border>
    <border>
      <left style="thin"/>
      <right style="hair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hair"/>
      <right style="hair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hair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hair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4" fontId="0" fillId="0" borderId="1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13" xfId="6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4" fontId="0" fillId="0" borderId="18" xfId="60" applyNumberFormat="1" applyFon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right"/>
    </xf>
    <xf numFmtId="0" fontId="0" fillId="0" borderId="19" xfId="0" applyBorder="1" applyAlignment="1">
      <alignment/>
    </xf>
    <xf numFmtId="0" fontId="42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17" xfId="0" applyBorder="1" applyAlignment="1">
      <alignment horizontal="center"/>
    </xf>
    <xf numFmtId="174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2" xfId="0" applyBorder="1" applyAlignment="1">
      <alignment/>
    </xf>
    <xf numFmtId="174" fontId="6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wrapText="1"/>
    </xf>
    <xf numFmtId="0" fontId="0" fillId="0" borderId="25" xfId="0" applyBorder="1" applyAlignment="1">
      <alignment horizontal="center" wrapText="1"/>
    </xf>
    <xf numFmtId="2" fontId="0" fillId="0" borderId="25" xfId="0" applyNumberForma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" fontId="0" fillId="0" borderId="25" xfId="60" applyNumberFormat="1" applyFont="1" applyBorder="1" applyAlignment="1">
      <alignment horizontal="center"/>
    </xf>
    <xf numFmtId="4" fontId="0" fillId="0" borderId="26" xfId="6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vertical="center" wrapText="1" shrinkToFit="1"/>
    </xf>
    <xf numFmtId="49" fontId="0" fillId="0" borderId="33" xfId="0" applyNumberFormat="1" applyFont="1" applyBorder="1" applyAlignment="1">
      <alignment horizontal="center" wrapText="1" shrinkToFit="1"/>
    </xf>
    <xf numFmtId="4" fontId="0" fillId="0" borderId="33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4" fontId="0" fillId="0" borderId="34" xfId="60" applyNumberFormat="1" applyFont="1" applyBorder="1" applyAlignment="1">
      <alignment horizontal="center"/>
    </xf>
    <xf numFmtId="0" fontId="0" fillId="0" borderId="32" xfId="0" applyFont="1" applyBorder="1" applyAlignment="1">
      <alignment wrapText="1"/>
    </xf>
    <xf numFmtId="49" fontId="0" fillId="0" borderId="33" xfId="0" applyNumberFormat="1" applyFont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2" xfId="0" applyFill="1" applyBorder="1" applyAlignment="1">
      <alignment/>
    </xf>
    <xf numFmtId="49" fontId="0" fillId="0" borderId="33" xfId="0" applyNumberFormat="1" applyFill="1" applyBorder="1" applyAlignment="1">
      <alignment horizontal="center"/>
    </xf>
    <xf numFmtId="4" fontId="0" fillId="0" borderId="33" xfId="0" applyNumberForma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49" fontId="0" fillId="0" borderId="33" xfId="0" applyNumberFormat="1" applyBorder="1" applyAlignment="1">
      <alignment horizontal="center"/>
    </xf>
    <xf numFmtId="0" fontId="0" fillId="0" borderId="32" xfId="0" applyBorder="1" applyAlignment="1">
      <alignment wrapText="1"/>
    </xf>
    <xf numFmtId="0" fontId="0" fillId="0" borderId="24" xfId="0" applyFont="1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J29" sqref="J29"/>
    </sheetView>
  </sheetViews>
  <sheetFormatPr defaultColWidth="9.140625" defaultRowHeight="12.75"/>
  <cols>
    <col min="1" max="1" width="5.421875" style="1" customWidth="1"/>
    <col min="2" max="2" width="72.28125" style="0" customWidth="1"/>
    <col min="3" max="3" width="8.140625" style="0" customWidth="1"/>
    <col min="4" max="4" width="9.7109375" style="0" customWidth="1"/>
    <col min="5" max="5" width="6.140625" style="0" customWidth="1"/>
    <col min="6" max="6" width="10.8515625" style="0" customWidth="1"/>
    <col min="7" max="7" width="14.8515625" style="0" customWidth="1"/>
  </cols>
  <sheetData>
    <row r="1" spans="1:7" ht="15.75">
      <c r="A1" s="90"/>
      <c r="B1" s="91" t="s">
        <v>49</v>
      </c>
      <c r="C1" s="91"/>
      <c r="D1" s="91"/>
      <c r="E1" s="91"/>
      <c r="F1" s="91"/>
      <c r="G1" s="91"/>
    </row>
    <row r="2" spans="1:7" ht="3" customHeight="1">
      <c r="A2" s="90"/>
      <c r="B2" s="7"/>
      <c r="C2" s="7"/>
      <c r="D2" s="7"/>
      <c r="E2" s="7"/>
      <c r="F2" s="7"/>
      <c r="G2" s="7"/>
    </row>
    <row r="3" spans="1:7" ht="15">
      <c r="A3" s="90"/>
      <c r="B3" s="92" t="s">
        <v>87</v>
      </c>
      <c r="C3" s="92"/>
      <c r="D3" s="92"/>
      <c r="E3" s="92"/>
      <c r="F3" s="92"/>
      <c r="G3" s="92"/>
    </row>
    <row r="4" spans="1:7" ht="3" customHeight="1">
      <c r="A4" s="90"/>
      <c r="B4" s="8"/>
      <c r="C4" s="8"/>
      <c r="D4" s="8"/>
      <c r="E4" s="8"/>
      <c r="F4" s="8"/>
      <c r="G4" s="8"/>
    </row>
    <row r="5" spans="1:7" ht="15">
      <c r="A5" s="90"/>
      <c r="B5" s="92" t="s">
        <v>83</v>
      </c>
      <c r="C5" s="92"/>
      <c r="D5" s="92"/>
      <c r="E5" s="92"/>
      <c r="F5" s="92"/>
      <c r="G5" s="92"/>
    </row>
    <row r="6" spans="1:7" ht="15">
      <c r="A6" s="90"/>
      <c r="B6" s="8"/>
      <c r="C6" s="8"/>
      <c r="D6" s="8"/>
      <c r="E6" s="8"/>
      <c r="F6" s="8"/>
      <c r="G6" s="8"/>
    </row>
    <row r="7" spans="1:7" ht="15">
      <c r="A7" s="90"/>
      <c r="B7" s="8"/>
      <c r="C7" s="35" t="s">
        <v>63</v>
      </c>
      <c r="D7" s="8"/>
      <c r="E7" s="8"/>
      <c r="F7" s="8"/>
      <c r="G7" s="8"/>
    </row>
    <row r="8" spans="1:7" ht="12.75">
      <c r="A8" s="90"/>
      <c r="B8" s="93" t="s">
        <v>82</v>
      </c>
      <c r="C8" s="93"/>
      <c r="D8" s="93"/>
      <c r="E8" s="93"/>
      <c r="F8" s="93"/>
      <c r="G8" s="93"/>
    </row>
    <row r="9" ht="6" customHeight="1"/>
    <row r="10" spans="1:7" ht="25.5">
      <c r="A10" s="3" t="s">
        <v>0</v>
      </c>
      <c r="B10" s="3" t="s">
        <v>1</v>
      </c>
      <c r="C10" s="3" t="s">
        <v>58</v>
      </c>
      <c r="D10" s="3" t="s">
        <v>2</v>
      </c>
      <c r="E10" s="3" t="s">
        <v>3</v>
      </c>
      <c r="F10" s="3" t="s">
        <v>51</v>
      </c>
      <c r="G10" s="3" t="s">
        <v>50</v>
      </c>
    </row>
    <row r="11" spans="1:7" ht="6" customHeight="1">
      <c r="A11" s="16"/>
      <c r="B11" s="9"/>
      <c r="C11" s="20"/>
      <c r="D11" s="20"/>
      <c r="E11" s="9"/>
      <c r="F11" s="20"/>
      <c r="G11" s="10"/>
    </row>
    <row r="12" spans="1:7" ht="12.75">
      <c r="A12" s="17" t="s">
        <v>4</v>
      </c>
      <c r="B12" s="11" t="s">
        <v>12</v>
      </c>
      <c r="C12" s="32"/>
      <c r="D12" s="21"/>
      <c r="E12" s="9"/>
      <c r="F12" s="24"/>
      <c r="G12" s="12"/>
    </row>
    <row r="13" spans="1:7" ht="12.75">
      <c r="A13" s="49" t="s">
        <v>6</v>
      </c>
      <c r="B13" s="52" t="s">
        <v>13</v>
      </c>
      <c r="C13" s="53"/>
      <c r="D13" s="45">
        <v>1</v>
      </c>
      <c r="E13" s="54" t="s">
        <v>7</v>
      </c>
      <c r="F13" s="47">
        <v>3000</v>
      </c>
      <c r="G13" s="48">
        <f>ROUND($D13*$F13,2)</f>
        <v>3000</v>
      </c>
    </row>
    <row r="14" spans="1:7" ht="12.75">
      <c r="A14" s="18"/>
      <c r="B14" s="14" t="s">
        <v>52</v>
      </c>
      <c r="C14" s="33"/>
      <c r="D14" s="22"/>
      <c r="E14" s="13"/>
      <c r="F14" s="27"/>
      <c r="G14" s="15">
        <f>G13</f>
        <v>3000</v>
      </c>
    </row>
    <row r="15" spans="1:7" ht="10.5" customHeight="1">
      <c r="A15" s="18"/>
      <c r="B15" s="9"/>
      <c r="C15" s="21"/>
      <c r="D15" s="23"/>
      <c r="E15" s="13"/>
      <c r="F15" s="24"/>
      <c r="G15" s="12"/>
    </row>
    <row r="16" spans="1:7" ht="12.75">
      <c r="A16" s="17" t="s">
        <v>8</v>
      </c>
      <c r="B16" s="11" t="s">
        <v>9</v>
      </c>
      <c r="C16" s="32"/>
      <c r="D16" s="23"/>
      <c r="E16" s="13"/>
      <c r="F16" s="24"/>
      <c r="G16" s="12"/>
    </row>
    <row r="17" spans="1:7" ht="12.75">
      <c r="A17" s="49" t="s">
        <v>10</v>
      </c>
      <c r="B17" s="52" t="s">
        <v>71</v>
      </c>
      <c r="C17" s="55" t="s">
        <v>75</v>
      </c>
      <c r="D17" s="56">
        <v>5260</v>
      </c>
      <c r="E17" s="54" t="s">
        <v>11</v>
      </c>
      <c r="F17" s="56">
        <v>0.83</v>
      </c>
      <c r="G17" s="48">
        <f>ROUND($D17*$F17,2)</f>
        <v>4365.8</v>
      </c>
    </row>
    <row r="18" spans="1:7" ht="12.75">
      <c r="A18" s="18"/>
      <c r="B18" s="14" t="s">
        <v>52</v>
      </c>
      <c r="C18" s="33"/>
      <c r="D18" s="24"/>
      <c r="E18" s="13"/>
      <c r="F18" s="24"/>
      <c r="G18" s="15">
        <f>G17</f>
        <v>4365.8</v>
      </c>
    </row>
    <row r="19" spans="1:7" ht="6" customHeight="1">
      <c r="A19" s="18"/>
      <c r="B19" s="9"/>
      <c r="C19" s="21"/>
      <c r="D19" s="23"/>
      <c r="E19" s="13"/>
      <c r="F19" s="24"/>
      <c r="G19" s="12"/>
    </row>
    <row r="20" spans="1:7" ht="12.75">
      <c r="A20" s="17" t="s">
        <v>15</v>
      </c>
      <c r="B20" s="11" t="s">
        <v>5</v>
      </c>
      <c r="C20" s="32"/>
      <c r="D20" s="23"/>
      <c r="E20" s="13"/>
      <c r="F20" s="24"/>
      <c r="G20" s="12"/>
    </row>
    <row r="21" spans="1:7" ht="12.75">
      <c r="A21" s="49" t="s">
        <v>14</v>
      </c>
      <c r="B21" s="52" t="s">
        <v>16</v>
      </c>
      <c r="C21" s="55" t="s">
        <v>59</v>
      </c>
      <c r="D21" s="56">
        <v>5260</v>
      </c>
      <c r="E21" s="54" t="s">
        <v>11</v>
      </c>
      <c r="F21" s="56">
        <v>2.11</v>
      </c>
      <c r="G21" s="48">
        <f>ROUND($D21*$F21,2)</f>
        <v>11098.6</v>
      </c>
    </row>
    <row r="22" spans="1:7" ht="12.75">
      <c r="A22" s="18"/>
      <c r="B22" s="14" t="s">
        <v>52</v>
      </c>
      <c r="C22" s="33"/>
      <c r="D22" s="24"/>
      <c r="E22" s="13"/>
      <c r="F22" s="24"/>
      <c r="G22" s="15">
        <f>G21</f>
        <v>11098.6</v>
      </c>
    </row>
    <row r="23" spans="1:7" ht="6" customHeight="1">
      <c r="A23" s="18"/>
      <c r="B23" s="9"/>
      <c r="C23" s="21"/>
      <c r="D23" s="23"/>
      <c r="E23" s="13"/>
      <c r="F23" s="24"/>
      <c r="G23" s="12"/>
    </row>
    <row r="24" spans="1:7" ht="13.5" customHeight="1">
      <c r="A24" s="17" t="s">
        <v>17</v>
      </c>
      <c r="B24" s="11" t="s">
        <v>18</v>
      </c>
      <c r="C24" s="32"/>
      <c r="D24" s="23"/>
      <c r="E24" s="13"/>
      <c r="F24" s="24"/>
      <c r="G24" s="12"/>
    </row>
    <row r="25" spans="1:7" ht="18" customHeight="1">
      <c r="A25" s="57" t="s">
        <v>19</v>
      </c>
      <c r="B25" s="58" t="s">
        <v>72</v>
      </c>
      <c r="C25" s="59"/>
      <c r="D25" s="60"/>
      <c r="E25" s="61"/>
      <c r="F25" s="62"/>
      <c r="G25" s="63"/>
    </row>
    <row r="26" spans="1:7" ht="22.5" customHeight="1">
      <c r="A26" s="64" t="s">
        <v>20</v>
      </c>
      <c r="B26" s="65" t="s">
        <v>73</v>
      </c>
      <c r="C26" s="66" t="s">
        <v>74</v>
      </c>
      <c r="D26" s="67">
        <v>2630</v>
      </c>
      <c r="E26" s="68" t="s">
        <v>69</v>
      </c>
      <c r="F26" s="67">
        <v>3.47</v>
      </c>
      <c r="G26" s="69">
        <f>ROUND($D26*$F26,2)</f>
        <v>9126.1</v>
      </c>
    </row>
    <row r="27" spans="1:7" ht="13.5" customHeight="1">
      <c r="A27" s="57" t="s">
        <v>21</v>
      </c>
      <c r="B27" s="58" t="s">
        <v>22</v>
      </c>
      <c r="C27" s="59"/>
      <c r="D27" s="62"/>
      <c r="E27" s="61"/>
      <c r="F27" s="62"/>
      <c r="G27" s="63"/>
    </row>
    <row r="28" spans="1:7" ht="25.5">
      <c r="A28" s="64" t="s">
        <v>23</v>
      </c>
      <c r="B28" s="70" t="s">
        <v>55</v>
      </c>
      <c r="C28" s="71" t="s">
        <v>60</v>
      </c>
      <c r="D28" s="67">
        <v>2615.13</v>
      </c>
      <c r="E28" s="68" t="s">
        <v>69</v>
      </c>
      <c r="F28" s="67">
        <v>11.78</v>
      </c>
      <c r="G28" s="69">
        <f>ROUND($D28*$F28,2)</f>
        <v>30806.23</v>
      </c>
    </row>
    <row r="29" spans="1:7" ht="12.75">
      <c r="A29" s="18"/>
      <c r="B29" s="14" t="s">
        <v>52</v>
      </c>
      <c r="C29" s="33"/>
      <c r="D29" s="24"/>
      <c r="E29" s="13"/>
      <c r="F29" s="24"/>
      <c r="G29" s="15">
        <f>SUM(G26:G28)</f>
        <v>39932.33</v>
      </c>
    </row>
    <row r="30" spans="1:7" ht="6" customHeight="1">
      <c r="A30" s="18"/>
      <c r="B30" s="9"/>
      <c r="C30" s="21"/>
      <c r="D30" s="23"/>
      <c r="E30" s="13"/>
      <c r="F30" s="24"/>
      <c r="G30" s="12"/>
    </row>
    <row r="31" spans="1:7" ht="12.75">
      <c r="A31" s="17" t="s">
        <v>24</v>
      </c>
      <c r="B31" s="11" t="s">
        <v>25</v>
      </c>
      <c r="C31" s="32"/>
      <c r="D31" s="23"/>
      <c r="E31" s="13"/>
      <c r="F31" s="24"/>
      <c r="G31" s="12"/>
    </row>
    <row r="32" spans="1:7" ht="25.5">
      <c r="A32" s="72" t="s">
        <v>26</v>
      </c>
      <c r="B32" s="73" t="s">
        <v>54</v>
      </c>
      <c r="C32" s="74"/>
      <c r="D32" s="60"/>
      <c r="E32" s="61"/>
      <c r="F32" s="62"/>
      <c r="G32" s="63"/>
    </row>
    <row r="33" spans="1:7" ht="12.75">
      <c r="A33" s="64" t="s">
        <v>27</v>
      </c>
      <c r="B33" s="75" t="s">
        <v>43</v>
      </c>
      <c r="C33" s="76" t="s">
        <v>61</v>
      </c>
      <c r="D33" s="77">
        <v>5260</v>
      </c>
      <c r="E33" s="68" t="s">
        <v>11</v>
      </c>
      <c r="F33" s="67">
        <v>0.81</v>
      </c>
      <c r="G33" s="69">
        <f>ROUND($D33*$F33,2)</f>
        <v>4260.6</v>
      </c>
    </row>
    <row r="34" spans="1:7" ht="12.75">
      <c r="A34" s="18"/>
      <c r="B34" s="14" t="s">
        <v>52</v>
      </c>
      <c r="C34" s="33"/>
      <c r="D34" s="25"/>
      <c r="E34" s="13"/>
      <c r="F34" s="24"/>
      <c r="G34" s="15">
        <f>SUM(G33:G33)</f>
        <v>4260.6</v>
      </c>
    </row>
    <row r="35" spans="1:7" ht="6" customHeight="1">
      <c r="A35" s="18"/>
      <c r="B35" s="9"/>
      <c r="C35" s="21"/>
      <c r="D35" s="23"/>
      <c r="E35" s="13"/>
      <c r="F35" s="24"/>
      <c r="G35" s="12"/>
    </row>
    <row r="36" spans="1:7" ht="12.75">
      <c r="A36" s="17" t="s">
        <v>28</v>
      </c>
      <c r="B36" s="11" t="s">
        <v>29</v>
      </c>
      <c r="C36" s="32"/>
      <c r="D36" s="23"/>
      <c r="E36" s="13"/>
      <c r="F36" s="24"/>
      <c r="G36" s="12"/>
    </row>
    <row r="37" spans="1:7" ht="12.75">
      <c r="A37" s="72" t="s">
        <v>30</v>
      </c>
      <c r="B37" s="78" t="s">
        <v>32</v>
      </c>
      <c r="C37" s="79"/>
      <c r="D37" s="60"/>
      <c r="E37" s="61"/>
      <c r="F37" s="62"/>
      <c r="G37" s="63"/>
    </row>
    <row r="38" spans="1:7" ht="12.75">
      <c r="A38" s="64" t="s">
        <v>31</v>
      </c>
      <c r="B38" s="80" t="s">
        <v>64</v>
      </c>
      <c r="C38" s="81">
        <v>100151</v>
      </c>
      <c r="D38" s="67">
        <v>2630</v>
      </c>
      <c r="E38" s="68" t="s">
        <v>68</v>
      </c>
      <c r="F38" s="67">
        <v>10.28</v>
      </c>
      <c r="G38" s="69">
        <f>ROUND($D38*$F38,2)</f>
        <v>27036.4</v>
      </c>
    </row>
    <row r="39" spans="1:7" ht="12.75">
      <c r="A39" s="72" t="s">
        <v>33</v>
      </c>
      <c r="B39" s="78" t="s">
        <v>65</v>
      </c>
      <c r="C39" s="79"/>
      <c r="D39" s="60"/>
      <c r="E39" s="61"/>
      <c r="F39" s="62"/>
      <c r="G39" s="63"/>
    </row>
    <row r="40" spans="1:7" ht="12.75">
      <c r="A40" s="64" t="s">
        <v>34</v>
      </c>
      <c r="B40" s="80" t="s">
        <v>66</v>
      </c>
      <c r="C40" s="82" t="s">
        <v>67</v>
      </c>
      <c r="D40" s="67">
        <v>263</v>
      </c>
      <c r="E40" s="68" t="s">
        <v>69</v>
      </c>
      <c r="F40" s="67">
        <v>153.11</v>
      </c>
      <c r="G40" s="69">
        <f>ROUND($D40*$F40,2)</f>
        <v>40267.93</v>
      </c>
    </row>
    <row r="41" spans="1:7" ht="12.75">
      <c r="A41" s="18" t="s">
        <v>35</v>
      </c>
      <c r="B41" s="9" t="s">
        <v>36</v>
      </c>
      <c r="C41" s="21"/>
      <c r="D41" s="23"/>
      <c r="E41" s="13"/>
      <c r="F41" s="24"/>
      <c r="G41" s="12"/>
    </row>
    <row r="42" spans="1:7" ht="12.75">
      <c r="A42" s="64" t="s">
        <v>37</v>
      </c>
      <c r="B42" s="80" t="s">
        <v>70</v>
      </c>
      <c r="C42" s="81">
        <v>100358</v>
      </c>
      <c r="D42" s="67">
        <v>526</v>
      </c>
      <c r="E42" s="68" t="s">
        <v>68</v>
      </c>
      <c r="F42" s="67">
        <v>24.28</v>
      </c>
      <c r="G42" s="69">
        <f>ROUND($D42*$F42,2)</f>
        <v>12771.28</v>
      </c>
    </row>
    <row r="43" spans="1:7" ht="12.75">
      <c r="A43" s="18"/>
      <c r="B43" s="14" t="s">
        <v>52</v>
      </c>
      <c r="C43" s="33"/>
      <c r="D43" s="24"/>
      <c r="E43" s="13"/>
      <c r="F43" s="24"/>
      <c r="G43" s="15">
        <f>SUM(G38:G42)</f>
        <v>80075.61</v>
      </c>
    </row>
    <row r="44" spans="1:7" ht="6" customHeight="1">
      <c r="A44" s="18"/>
      <c r="B44" s="9"/>
      <c r="C44" s="21"/>
      <c r="D44" s="23"/>
      <c r="E44" s="13"/>
      <c r="F44" s="24"/>
      <c r="G44" s="12"/>
    </row>
    <row r="45" spans="1:7" ht="12.75">
      <c r="A45" s="17" t="s">
        <v>38</v>
      </c>
      <c r="B45" s="11" t="s">
        <v>39</v>
      </c>
      <c r="C45" s="32"/>
      <c r="D45" s="23"/>
      <c r="E45" s="13"/>
      <c r="F45" s="24"/>
      <c r="G45" s="12"/>
    </row>
    <row r="46" spans="1:7" ht="12.75">
      <c r="A46" s="72" t="s">
        <v>42</v>
      </c>
      <c r="B46" s="78" t="s">
        <v>41</v>
      </c>
      <c r="C46" s="79"/>
      <c r="D46" s="60"/>
      <c r="E46" s="61"/>
      <c r="F46" s="62"/>
      <c r="G46" s="63"/>
    </row>
    <row r="47" spans="1:7" ht="25.5" customHeight="1">
      <c r="A47" s="64" t="s">
        <v>40</v>
      </c>
      <c r="B47" s="83" t="s">
        <v>57</v>
      </c>
      <c r="C47" s="71" t="s">
        <v>62</v>
      </c>
      <c r="D47" s="67">
        <v>526</v>
      </c>
      <c r="E47" s="68" t="s">
        <v>44</v>
      </c>
      <c r="F47" s="67">
        <v>105.54</v>
      </c>
      <c r="G47" s="69">
        <f>ROUND($D47*$F47,2)</f>
        <v>55514.04</v>
      </c>
    </row>
    <row r="48" spans="1:7" ht="12.75" customHeight="1">
      <c r="A48" s="18"/>
      <c r="B48" s="14" t="s">
        <v>52</v>
      </c>
      <c r="C48" s="33"/>
      <c r="D48" s="24"/>
      <c r="E48" s="13"/>
      <c r="F48" s="24"/>
      <c r="G48" s="15">
        <f>G47</f>
        <v>55514.04</v>
      </c>
    </row>
    <row r="49" spans="1:7" ht="6" customHeight="1">
      <c r="A49" s="18"/>
      <c r="B49" s="9"/>
      <c r="C49" s="21"/>
      <c r="D49" s="23"/>
      <c r="E49" s="13"/>
      <c r="F49" s="24"/>
      <c r="G49" s="12"/>
    </row>
    <row r="50" spans="1:7" ht="12.75">
      <c r="A50" s="17" t="s">
        <v>45</v>
      </c>
      <c r="B50" s="11" t="s">
        <v>47</v>
      </c>
      <c r="C50" s="32"/>
      <c r="D50" s="23"/>
      <c r="E50" s="13"/>
      <c r="F50" s="24"/>
      <c r="G50" s="12"/>
    </row>
    <row r="51" spans="1:7" ht="12.75">
      <c r="A51" s="49" t="s">
        <v>46</v>
      </c>
      <c r="B51" s="52" t="s">
        <v>48</v>
      </c>
      <c r="C51" s="53"/>
      <c r="D51" s="56">
        <v>34</v>
      </c>
      <c r="E51" s="54" t="s">
        <v>44</v>
      </c>
      <c r="F51" s="56">
        <v>188.92</v>
      </c>
      <c r="G51" s="48">
        <f>ROUND($D51*$F51,2)</f>
        <v>6423.28</v>
      </c>
    </row>
    <row r="52" spans="1:7" ht="12.75">
      <c r="A52" s="18"/>
      <c r="B52" s="14" t="s">
        <v>52</v>
      </c>
      <c r="C52" s="33"/>
      <c r="D52" s="24"/>
      <c r="E52" s="13"/>
      <c r="F52" s="24"/>
      <c r="G52" s="15">
        <f>G51</f>
        <v>6423.28</v>
      </c>
    </row>
    <row r="53" spans="1:7" ht="6" customHeight="1">
      <c r="A53" s="19"/>
      <c r="B53" s="9"/>
      <c r="C53" s="34"/>
      <c r="D53" s="26"/>
      <c r="E53" s="13"/>
      <c r="F53" s="28"/>
      <c r="G53" s="12"/>
    </row>
    <row r="54" spans="1:7" ht="12.75">
      <c r="A54" s="4"/>
      <c r="B54" s="29" t="s">
        <v>81</v>
      </c>
      <c r="C54" s="31"/>
      <c r="D54" s="5"/>
      <c r="E54" s="5"/>
      <c r="F54" s="6"/>
      <c r="G54" s="38">
        <f>G14+G18+G22+G29+G34+G43+G48+G52</f>
        <v>204670.26</v>
      </c>
    </row>
    <row r="55" spans="4:7" ht="12.75">
      <c r="D55" s="1"/>
      <c r="E55" s="1"/>
      <c r="F55" s="2"/>
      <c r="G55" s="2"/>
    </row>
    <row r="56" spans="4:7" ht="12.75">
      <c r="D56" s="1"/>
      <c r="E56" s="1"/>
      <c r="F56" s="2"/>
      <c r="G56" s="2"/>
    </row>
    <row r="57" spans="2:7" ht="12.75">
      <c r="B57" s="36" t="s">
        <v>76</v>
      </c>
      <c r="D57" s="1"/>
      <c r="E57" s="1"/>
      <c r="F57" s="2"/>
      <c r="G57" s="2"/>
    </row>
    <row r="58" spans="4:7" ht="12.75">
      <c r="D58" s="1"/>
      <c r="E58" s="1"/>
      <c r="F58" s="2"/>
      <c r="G58" s="2"/>
    </row>
    <row r="59" spans="1:7" ht="25.5">
      <c r="A59" s="3" t="s">
        <v>0</v>
      </c>
      <c r="B59" s="3" t="s">
        <v>85</v>
      </c>
      <c r="C59" s="3" t="s">
        <v>58</v>
      </c>
      <c r="D59" s="3" t="s">
        <v>2</v>
      </c>
      <c r="E59" s="3" t="s">
        <v>3</v>
      </c>
      <c r="F59" s="3" t="s">
        <v>51</v>
      </c>
      <c r="G59" s="3" t="s">
        <v>50</v>
      </c>
    </row>
    <row r="60" spans="1:7" ht="12.75">
      <c r="A60" s="16"/>
      <c r="B60" s="9"/>
      <c r="C60" s="37"/>
      <c r="D60" s="20"/>
      <c r="E60" s="9"/>
      <c r="F60" s="20"/>
      <c r="G60" s="10"/>
    </row>
    <row r="61" spans="1:7" ht="38.25">
      <c r="A61" s="42">
        <v>1</v>
      </c>
      <c r="B61" s="43" t="s">
        <v>77</v>
      </c>
      <c r="C61" s="44">
        <v>31323</v>
      </c>
      <c r="D61" s="45">
        <v>526</v>
      </c>
      <c r="E61" s="46" t="s">
        <v>78</v>
      </c>
      <c r="F61" s="47">
        <v>28.45</v>
      </c>
      <c r="G61" s="48">
        <f>ROUND($D61*$F61,2)</f>
        <v>14964.7</v>
      </c>
    </row>
    <row r="62" spans="1:7" ht="12.75">
      <c r="A62" s="49">
        <v>2</v>
      </c>
      <c r="B62" s="50" t="s">
        <v>79</v>
      </c>
      <c r="C62" s="51">
        <v>32871</v>
      </c>
      <c r="D62" s="45">
        <v>526</v>
      </c>
      <c r="E62" s="46" t="s">
        <v>78</v>
      </c>
      <c r="F62" s="47">
        <v>11.2</v>
      </c>
      <c r="G62" s="48">
        <f>ROUND($D62*$F62,2)</f>
        <v>5891.2</v>
      </c>
    </row>
    <row r="63" spans="1:7" ht="12.75">
      <c r="A63" s="49">
        <v>3</v>
      </c>
      <c r="B63" s="84" t="s">
        <v>86</v>
      </c>
      <c r="C63" s="85">
        <v>32881</v>
      </c>
      <c r="D63" s="45">
        <v>2104</v>
      </c>
      <c r="E63" s="86" t="s">
        <v>11</v>
      </c>
      <c r="F63" s="47">
        <v>2.74</v>
      </c>
      <c r="G63" s="48">
        <f>ROUND($D63*$F63,2)</f>
        <v>5764.96</v>
      </c>
    </row>
    <row r="64" spans="1:7" ht="12.75">
      <c r="A64" s="19"/>
      <c r="B64" s="9"/>
      <c r="C64" s="26"/>
      <c r="D64" s="26"/>
      <c r="E64" s="13"/>
      <c r="F64" s="28"/>
      <c r="G64" s="12"/>
    </row>
    <row r="65" spans="1:7" ht="12.75">
      <c r="A65" s="4"/>
      <c r="B65" s="29" t="s">
        <v>80</v>
      </c>
      <c r="C65" s="31"/>
      <c r="D65" s="5"/>
      <c r="E65" s="5"/>
      <c r="F65" s="6"/>
      <c r="G65" s="38">
        <f>SUM(G61:G63)</f>
        <v>26620.86</v>
      </c>
    </row>
    <row r="66" spans="4:7" ht="12.75">
      <c r="D66" s="1"/>
      <c r="E66" s="1"/>
      <c r="F66" s="2"/>
      <c r="G66" s="2"/>
    </row>
    <row r="67" spans="4:7" ht="13.5" thickBot="1">
      <c r="D67" s="90"/>
      <c r="E67" s="90"/>
      <c r="F67" s="90"/>
      <c r="G67" s="2"/>
    </row>
    <row r="68" spans="1:7" ht="15.75" thickBot="1">
      <c r="A68" s="4"/>
      <c r="B68" s="39" t="s">
        <v>53</v>
      </c>
      <c r="C68" s="40"/>
      <c r="D68" s="87"/>
      <c r="E68" s="88"/>
      <c r="F68" s="89"/>
      <c r="G68" s="41">
        <f>G54+G65</f>
        <v>231291.12</v>
      </c>
    </row>
    <row r="69" spans="6:7" ht="12.75">
      <c r="F69" s="2"/>
      <c r="G69" s="2"/>
    </row>
    <row r="70" spans="6:7" ht="12.75">
      <c r="F70" s="2"/>
      <c r="G70" s="2"/>
    </row>
    <row r="71" spans="2:7" ht="12.75">
      <c r="B71" s="30" t="s">
        <v>84</v>
      </c>
      <c r="F71" s="2"/>
      <c r="G71" s="2"/>
    </row>
    <row r="72" spans="6:7" ht="12.75">
      <c r="F72" s="2"/>
      <c r="G72" s="2"/>
    </row>
    <row r="73" spans="6:7" ht="12.75">
      <c r="F73" s="2"/>
      <c r="G73" s="2"/>
    </row>
    <row r="74" spans="6:7" ht="12.75">
      <c r="F74" s="2"/>
      <c r="G74" s="2"/>
    </row>
    <row r="77" ht="12.75">
      <c r="B77" t="s">
        <v>56</v>
      </c>
    </row>
  </sheetData>
  <sheetProtection/>
  <mergeCells count="7">
    <mergeCell ref="D68:F68"/>
    <mergeCell ref="D67:F67"/>
    <mergeCell ref="A1:A8"/>
    <mergeCell ref="B1:G1"/>
    <mergeCell ref="B3:G3"/>
    <mergeCell ref="B5:G5"/>
    <mergeCell ref="B8:G8"/>
  </mergeCells>
  <printOptions horizontalCentered="1" verticalCentered="1"/>
  <pageMargins left="0.5118110236220472" right="0.5118110236220472" top="1.7716535433070868" bottom="0.984251968503937" header="0.7086614173228347" footer="0.31496062992125984"/>
  <pageSetup horizontalDpi="300" verticalDpi="300" orientation="portrait" paperSize="9" scale="61" r:id="rId3"/>
  <legacyDrawing r:id="rId2"/>
  <oleObjects>
    <oleObject progId="Word.Picture.8" shapeId="48638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Flavio</dc:creator>
  <cp:keywords/>
  <dc:description/>
  <cp:lastModifiedBy>RenatoComin</cp:lastModifiedBy>
  <cp:lastPrinted>2016-08-30T14:05:47Z</cp:lastPrinted>
  <dcterms:created xsi:type="dcterms:W3CDTF">2011-01-25T10:33:09Z</dcterms:created>
  <dcterms:modified xsi:type="dcterms:W3CDTF">2016-09-08T13:20:13Z</dcterms:modified>
  <cp:category/>
  <cp:version/>
  <cp:contentType/>
  <cp:contentStatus/>
</cp:coreProperties>
</file>